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78" activeTab="0"/>
  </bookViews>
  <sheets>
    <sheet name="59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<sst xmlns="http://schemas.openxmlformats.org/spreadsheetml/2006/main" count="41" uniqueCount="36">
  <si>
    <t>D</t>
  </si>
  <si>
    <t>A</t>
  </si>
  <si>
    <t>B</t>
  </si>
  <si>
    <t>Chi bổ sung quỹ dự trữ tài chính</t>
  </si>
  <si>
    <t>C</t>
  </si>
  <si>
    <t>STT</t>
  </si>
  <si>
    <t>I</t>
  </si>
  <si>
    <t>II</t>
  </si>
  <si>
    <t>Chi đầu tư phát triển</t>
  </si>
  <si>
    <t>Chi thường xuyên</t>
  </si>
  <si>
    <t>Thu chuyển nguồn từ năm trước chuyển sang</t>
  </si>
  <si>
    <t>TỔNG CHI NSĐP</t>
  </si>
  <si>
    <t xml:space="preserve">Tổng chi cân đối NSĐP </t>
  </si>
  <si>
    <t>Chi trả nợ lãi các khoản do chính quyền địa phương vay</t>
  </si>
  <si>
    <t>Dự phòng ngân sách</t>
  </si>
  <si>
    <t>BỘI CHI NSĐP/BỘI THU NSĐP/KẾT DƯ NSĐP</t>
  </si>
  <si>
    <t>CHI TRẢ NỢ GỐC CỦA NSĐP</t>
  </si>
  <si>
    <t>Thu viện trợ</t>
  </si>
  <si>
    <t>DỰ TOÁN NĂM</t>
  </si>
  <si>
    <t>CÙNG KỲ NĂM TRƯỚC</t>
  </si>
  <si>
    <t>NỘI DUNG</t>
  </si>
  <si>
    <t>TỔNG NGUỒN THU NSNN TRÊN ĐỊA BÀN</t>
  </si>
  <si>
    <t>SO SÁNH ƯỚC THỰC HIỆN VỚI (%)</t>
  </si>
  <si>
    <t>Thu cân đối NSNN</t>
  </si>
  <si>
    <t>Thu nội địa</t>
  </si>
  <si>
    <t>Thu từ dầu thô</t>
  </si>
  <si>
    <t>Thu cân đối từ hoạt động xuất khẩu, nhập khẩu</t>
  </si>
  <si>
    <t>Chi từ nguồn bổ sung có mục tiêu từ NSTW cho NSĐP</t>
  </si>
  <si>
    <t>UBND TỈNH BẮC NINH</t>
  </si>
  <si>
    <t>Biểu số 59/CK-NSNN</t>
  </si>
  <si>
    <t xml:space="preserve"> Đơn vị: triệu đồng</t>
  </si>
  <si>
    <t>Chi tạo nguồn cải cách tiền lương</t>
  </si>
  <si>
    <t>CÂN ĐỐI NGÂN SÁCH ĐỊA PHƯƠNG 9 THÁNG NĂM 2019</t>
  </si>
  <si>
    <t>ƯỚC THỰC HIỆN ĐẾN 30/9/2019</t>
  </si>
  <si>
    <t>Chi viện trợ</t>
  </si>
  <si>
    <t>Chi cho vay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</si>
</sst>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5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2"/>
    </font>
    <font>
      <i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2" fillId="0" borderId="0">
      <alignment/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46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45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right"/>
    </xf>
    <xf numFmtId="14" fontId="46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3" fontId="46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9" fontId="46" fillId="0" borderId="10" xfId="67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vertical="center" wrapText="1"/>
    </xf>
    <xf numFmtId="9" fontId="47" fillId="0" borderId="10" xfId="67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" xfId="53"/>
    <cellStyle name="Linked Cell" xfId="54"/>
    <cellStyle name="Neutral" xfId="55"/>
    <cellStyle name="Normal 10" xfId="56"/>
    <cellStyle name="Normal 11" xfId="57"/>
    <cellStyle name="Normal 2" xfId="58"/>
    <cellStyle name="Normal 3" xfId="59"/>
    <cellStyle name="Normal 4" xfId="60"/>
    <cellStyle name="Normal 5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eu%20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-TT343"/>
    </sheetNames>
    <sheetDataSet>
      <sheetData sheetId="0">
        <row r="9">
          <cell r="C9">
            <v>17109345</v>
          </cell>
          <cell r="D9">
            <v>21147000</v>
          </cell>
          <cell r="E9">
            <v>17689167</v>
          </cell>
        </row>
        <row r="50">
          <cell r="C50">
            <v>4480979</v>
          </cell>
          <cell r="D50">
            <v>6250000</v>
          </cell>
          <cell r="E50">
            <v>4604912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1"/>
    </sheetNames>
    <sheetDataSet>
      <sheetData sheetId="0">
        <row r="10">
          <cell r="C10">
            <v>6436802</v>
          </cell>
          <cell r="D10">
            <v>5609869</v>
          </cell>
          <cell r="E10">
            <v>7032993</v>
          </cell>
        </row>
        <row r="14">
          <cell r="C14">
            <v>6025616</v>
          </cell>
          <cell r="D14">
            <v>9356255</v>
          </cell>
          <cell r="E14">
            <v>5039311</v>
          </cell>
        </row>
        <row r="29">
          <cell r="D29">
            <v>41800</v>
          </cell>
          <cell r="E29">
            <v>36085</v>
          </cell>
        </row>
        <row r="30">
          <cell r="C30">
            <v>1000</v>
          </cell>
          <cell r="D30">
            <v>1000</v>
          </cell>
          <cell r="E30">
            <v>1000</v>
          </cell>
        </row>
        <row r="31">
          <cell r="D31">
            <v>437160</v>
          </cell>
          <cell r="E31">
            <v>0</v>
          </cell>
        </row>
        <row r="32">
          <cell r="D32">
            <v>2040489</v>
          </cell>
          <cell r="E32">
            <v>1040489</v>
          </cell>
        </row>
        <row r="33">
          <cell r="E33">
            <v>278</v>
          </cell>
        </row>
        <row r="34">
          <cell r="E34">
            <v>50493</v>
          </cell>
        </row>
        <row r="35">
          <cell r="D35">
            <v>233613</v>
          </cell>
          <cell r="E35">
            <v>201316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0" zoomScaleNormal="80" zoomScalePageLayoutView="0" workbookViewId="0" topLeftCell="A1">
      <selection activeCell="B18" sqref="B18"/>
    </sheetView>
  </sheetViews>
  <sheetFormatPr defaultColWidth="8.88671875" defaultRowHeight="16.5"/>
  <cols>
    <col min="1" max="1" width="4.88671875" style="0" customWidth="1"/>
    <col min="2" max="2" width="39.77734375" style="0" customWidth="1"/>
    <col min="3" max="3" width="12.10546875" style="0" hidden="1" customWidth="1"/>
    <col min="4" max="4" width="11.21484375" style="2" customWidth="1"/>
    <col min="5" max="5" width="12.3359375" style="0" customWidth="1"/>
    <col min="6" max="6" width="10.21484375" style="0" bestFit="1" customWidth="1"/>
    <col min="7" max="7" width="12.5546875" style="0" customWidth="1"/>
    <col min="8" max="8" width="15.4453125" style="0" customWidth="1"/>
    <col min="9" max="9" width="13.88671875" style="0" bestFit="1" customWidth="1"/>
  </cols>
  <sheetData>
    <row r="1" spans="1:7" ht="20.25" customHeight="1">
      <c r="A1" s="1" t="s">
        <v>28</v>
      </c>
      <c r="F1" s="13" t="s">
        <v>29</v>
      </c>
      <c r="G1" s="13"/>
    </row>
    <row r="2" spans="1:7" ht="16.5">
      <c r="A2" s="1"/>
      <c r="F2" s="9"/>
      <c r="G2" s="9"/>
    </row>
    <row r="3" spans="1:7" ht="20.25" customHeight="1">
      <c r="A3" s="14" t="s">
        <v>32</v>
      </c>
      <c r="B3" s="14"/>
      <c r="C3" s="14"/>
      <c r="D3" s="14"/>
      <c r="E3" s="14"/>
      <c r="F3" s="14"/>
      <c r="G3" s="14"/>
    </row>
    <row r="4" spans="1:5" ht="16.5" customHeight="1">
      <c r="A4" s="16"/>
      <c r="B4" s="16"/>
      <c r="C4" s="16"/>
      <c r="D4" s="16"/>
      <c r="E4" s="16"/>
    </row>
    <row r="5" spans="6:7" ht="19.5" customHeight="1">
      <c r="F5" s="19" t="s">
        <v>30</v>
      </c>
      <c r="G5" s="19"/>
    </row>
    <row r="6" spans="1:7" ht="41.25" customHeight="1">
      <c r="A6" s="17" t="s">
        <v>5</v>
      </c>
      <c r="B6" s="17" t="s">
        <v>20</v>
      </c>
      <c r="C6" s="20">
        <v>43373</v>
      </c>
      <c r="D6" s="18" t="s">
        <v>18</v>
      </c>
      <c r="E6" s="17" t="s">
        <v>33</v>
      </c>
      <c r="F6" s="15" t="s">
        <v>22</v>
      </c>
      <c r="G6" s="15"/>
    </row>
    <row r="7" spans="1:7" ht="41.25" customHeight="1">
      <c r="A7" s="17"/>
      <c r="B7" s="17"/>
      <c r="C7" s="21"/>
      <c r="D7" s="18"/>
      <c r="E7" s="17"/>
      <c r="F7" s="7" t="s">
        <v>18</v>
      </c>
      <c r="G7" s="7" t="s">
        <v>19</v>
      </c>
    </row>
    <row r="8" spans="1:7" ht="19.5" customHeight="1">
      <c r="A8" s="22" t="s">
        <v>1</v>
      </c>
      <c r="B8" s="22" t="s">
        <v>2</v>
      </c>
      <c r="C8" s="22"/>
      <c r="D8" s="23">
        <v>1</v>
      </c>
      <c r="E8" s="22">
        <v>2</v>
      </c>
      <c r="F8" s="22">
        <v>3</v>
      </c>
      <c r="G8" s="22">
        <v>4</v>
      </c>
    </row>
    <row r="9" spans="1:9" s="1" customFormat="1" ht="19.5" customHeight="1">
      <c r="A9" s="12" t="s">
        <v>1</v>
      </c>
      <c r="B9" s="24" t="s">
        <v>21</v>
      </c>
      <c r="C9" s="25">
        <f>C10+C15</f>
        <v>21590324</v>
      </c>
      <c r="D9" s="25">
        <f>D10+D15</f>
        <v>27397000</v>
      </c>
      <c r="E9" s="25">
        <f>E10+E15</f>
        <v>22294079</v>
      </c>
      <c r="F9" s="26">
        <f>E9/D9</f>
        <v>0.8137416140453334</v>
      </c>
      <c r="G9" s="26">
        <f>E9/C9</f>
        <v>1.0325958517343232</v>
      </c>
      <c r="H9" s="10"/>
      <c r="I9" s="10"/>
    </row>
    <row r="10" spans="1:9" s="1" customFormat="1" ht="19.5" customHeight="1">
      <c r="A10" s="12" t="s">
        <v>6</v>
      </c>
      <c r="B10" s="24" t="s">
        <v>23</v>
      </c>
      <c r="C10" s="25">
        <f>C11+C12+C13+C14</f>
        <v>21590324</v>
      </c>
      <c r="D10" s="25">
        <f>D11+D12+D13+D14</f>
        <v>27397000</v>
      </c>
      <c r="E10" s="25">
        <f>E11+E12+E13+E14</f>
        <v>22294079</v>
      </c>
      <c r="F10" s="26">
        <f>E10/D10</f>
        <v>0.8137416140453334</v>
      </c>
      <c r="G10" s="26">
        <f aca="true" t="shared" si="0" ref="G10:G21">E10/C10</f>
        <v>1.0325958517343232</v>
      </c>
      <c r="H10" s="10"/>
      <c r="I10" s="10"/>
    </row>
    <row r="11" spans="1:9" s="8" customFormat="1" ht="19.5" customHeight="1">
      <c r="A11" s="22">
        <v>1</v>
      </c>
      <c r="B11" s="27" t="s">
        <v>24</v>
      </c>
      <c r="C11" s="23">
        <f>'[1]60-TT343'!C9</f>
        <v>17109345</v>
      </c>
      <c r="D11" s="23">
        <f>'[1]60-TT343'!D9</f>
        <v>21147000</v>
      </c>
      <c r="E11" s="23">
        <f>'[1]60-TT343'!E9</f>
        <v>17689167</v>
      </c>
      <c r="F11" s="28">
        <f>E11/D11</f>
        <v>0.8364858845226273</v>
      </c>
      <c r="G11" s="28">
        <f t="shared" si="0"/>
        <v>1.033889199148185</v>
      </c>
      <c r="H11" s="11"/>
      <c r="I11" s="11"/>
    </row>
    <row r="12" spans="1:9" s="8" customFormat="1" ht="19.5" customHeight="1">
      <c r="A12" s="22">
        <v>2</v>
      </c>
      <c r="B12" s="27" t="s">
        <v>25</v>
      </c>
      <c r="C12" s="23"/>
      <c r="D12" s="23">
        <v>0</v>
      </c>
      <c r="E12" s="29">
        <v>0</v>
      </c>
      <c r="F12" s="28"/>
      <c r="G12" s="28"/>
      <c r="H12" s="11"/>
      <c r="I12" s="11"/>
    </row>
    <row r="13" spans="1:9" s="8" customFormat="1" ht="19.5" customHeight="1">
      <c r="A13" s="22">
        <v>3</v>
      </c>
      <c r="B13" s="27" t="s">
        <v>26</v>
      </c>
      <c r="C13" s="23">
        <f>'[1]60-TT343'!C50</f>
        <v>4480979</v>
      </c>
      <c r="D13" s="23">
        <f>'[1]60-TT343'!D50</f>
        <v>6250000</v>
      </c>
      <c r="E13" s="23">
        <f>'[1]60-TT343'!E50</f>
        <v>4604912</v>
      </c>
      <c r="F13" s="28">
        <f>E13/D13</f>
        <v>0.73678592</v>
      </c>
      <c r="G13" s="28">
        <f t="shared" si="0"/>
        <v>1.0276575721510857</v>
      </c>
      <c r="H13" s="11"/>
      <c r="I13" s="11"/>
    </row>
    <row r="14" spans="1:9" s="8" customFormat="1" ht="19.5" customHeight="1">
      <c r="A14" s="22">
        <v>4</v>
      </c>
      <c r="B14" s="27" t="s">
        <v>17</v>
      </c>
      <c r="C14" s="23"/>
      <c r="D14" s="23">
        <v>0</v>
      </c>
      <c r="E14" s="23">
        <v>0</v>
      </c>
      <c r="F14" s="28"/>
      <c r="G14" s="28"/>
      <c r="H14" s="11"/>
      <c r="I14" s="11"/>
    </row>
    <row r="15" spans="1:9" s="1" customFormat="1" ht="19.5" customHeight="1">
      <c r="A15" s="12" t="s">
        <v>7</v>
      </c>
      <c r="B15" s="24" t="s">
        <v>10</v>
      </c>
      <c r="C15" s="24"/>
      <c r="D15" s="25">
        <v>0</v>
      </c>
      <c r="E15" s="25"/>
      <c r="F15" s="28"/>
      <c r="G15" s="26"/>
      <c r="H15" s="10"/>
      <c r="I15" s="10"/>
    </row>
    <row r="16" spans="1:9" s="1" customFormat="1" ht="19.5" customHeight="1">
      <c r="A16" s="12" t="s">
        <v>2</v>
      </c>
      <c r="B16" s="24" t="s">
        <v>11</v>
      </c>
      <c r="C16" s="25">
        <f>C17+C26</f>
        <v>12463418</v>
      </c>
      <c r="D16" s="25">
        <f>D17+D26</f>
        <v>17720186</v>
      </c>
      <c r="E16" s="25">
        <f>E17+E26</f>
        <v>13401965</v>
      </c>
      <c r="F16" s="26">
        <f aca="true" t="shared" si="1" ref="F16:F26">E16/D16</f>
        <v>0.7563106278907005</v>
      </c>
      <c r="G16" s="26">
        <f t="shared" si="0"/>
        <v>1.075304142090075</v>
      </c>
      <c r="H16" s="10"/>
      <c r="I16" s="10"/>
    </row>
    <row r="17" spans="1:9" s="8" customFormat="1" ht="19.5" customHeight="1">
      <c r="A17" s="22" t="s">
        <v>6</v>
      </c>
      <c r="B17" s="27" t="s">
        <v>12</v>
      </c>
      <c r="C17" s="23">
        <f>SUM(C18:C25)</f>
        <v>12463418</v>
      </c>
      <c r="D17" s="23">
        <f>SUM(D18:D25)</f>
        <v>17486573</v>
      </c>
      <c r="E17" s="23">
        <f>SUM(E18:E25)</f>
        <v>13200649</v>
      </c>
      <c r="F17" s="28">
        <f t="shared" si="1"/>
        <v>0.7549020039546914</v>
      </c>
      <c r="G17" s="28">
        <f t="shared" si="0"/>
        <v>1.0591515906792182</v>
      </c>
      <c r="H17" s="11"/>
      <c r="I17" s="11"/>
    </row>
    <row r="18" spans="1:9" s="8" customFormat="1" ht="19.5" customHeight="1">
      <c r="A18" s="22">
        <v>1</v>
      </c>
      <c r="B18" s="27" t="s">
        <v>8</v>
      </c>
      <c r="C18" s="23">
        <f>'[2]61'!C10</f>
        <v>6436802</v>
      </c>
      <c r="D18" s="23">
        <f>'[2]61'!D10</f>
        <v>5609869</v>
      </c>
      <c r="E18" s="23">
        <f>'[2]61'!E10</f>
        <v>7032993</v>
      </c>
      <c r="F18" s="28">
        <f t="shared" si="1"/>
        <v>1.2536822161087897</v>
      </c>
      <c r="G18" s="28">
        <f t="shared" si="0"/>
        <v>1.092622236943128</v>
      </c>
      <c r="H18" s="11"/>
      <c r="I18" s="11"/>
    </row>
    <row r="19" spans="1:9" s="8" customFormat="1" ht="19.5" customHeight="1">
      <c r="A19" s="22">
        <v>2</v>
      </c>
      <c r="B19" s="27" t="s">
        <v>9</v>
      </c>
      <c r="C19" s="23">
        <f>'[2]61'!C14</f>
        <v>6025616</v>
      </c>
      <c r="D19" s="23">
        <f>'[2]61'!D14</f>
        <v>9356255</v>
      </c>
      <c r="E19" s="23">
        <f>'[2]61'!E14</f>
        <v>5039311</v>
      </c>
      <c r="F19" s="28">
        <f t="shared" si="1"/>
        <v>0.538603426264034</v>
      </c>
      <c r="G19" s="28">
        <f t="shared" si="0"/>
        <v>0.8363146606089734</v>
      </c>
      <c r="H19" s="11"/>
      <c r="I19" s="11"/>
    </row>
    <row r="20" spans="1:9" s="8" customFormat="1" ht="30" customHeight="1">
      <c r="A20" s="22">
        <v>3</v>
      </c>
      <c r="B20" s="27" t="s">
        <v>13</v>
      </c>
      <c r="C20" s="23">
        <f>'[2]61'!C29</f>
        <v>0</v>
      </c>
      <c r="D20" s="23">
        <f>'[2]61'!D29</f>
        <v>41800</v>
      </c>
      <c r="E20" s="23">
        <f>'[2]61'!E29</f>
        <v>36085</v>
      </c>
      <c r="F20" s="28">
        <f t="shared" si="1"/>
        <v>0.8632775119617225</v>
      </c>
      <c r="G20" s="28"/>
      <c r="H20" s="11"/>
      <c r="I20" s="11"/>
    </row>
    <row r="21" spans="1:9" s="8" customFormat="1" ht="19.5" customHeight="1">
      <c r="A21" s="22">
        <v>4</v>
      </c>
      <c r="B21" s="27" t="s">
        <v>3</v>
      </c>
      <c r="C21" s="23">
        <f>'[2]61'!C30</f>
        <v>1000</v>
      </c>
      <c r="D21" s="23">
        <f>'[2]61'!D30</f>
        <v>1000</v>
      </c>
      <c r="E21" s="23">
        <f>'[2]61'!E30</f>
        <v>1000</v>
      </c>
      <c r="F21" s="28">
        <f t="shared" si="1"/>
        <v>1</v>
      </c>
      <c r="G21" s="28">
        <f t="shared" si="0"/>
        <v>1</v>
      </c>
      <c r="H21" s="11"/>
      <c r="I21" s="11"/>
    </row>
    <row r="22" spans="1:9" s="8" customFormat="1" ht="19.5" customHeight="1">
      <c r="A22" s="22">
        <v>5</v>
      </c>
      <c r="B22" s="27" t="s">
        <v>14</v>
      </c>
      <c r="C22" s="23">
        <f>'[2]61'!C31</f>
        <v>0</v>
      </c>
      <c r="D22" s="23">
        <f>'[2]61'!D31</f>
        <v>437160</v>
      </c>
      <c r="E22" s="23">
        <f>'[2]61'!E31</f>
        <v>0</v>
      </c>
      <c r="F22" s="28">
        <f t="shared" si="1"/>
        <v>0</v>
      </c>
      <c r="G22" s="28"/>
      <c r="H22" s="11"/>
      <c r="I22" s="11"/>
    </row>
    <row r="23" spans="1:9" s="8" customFormat="1" ht="19.5" customHeight="1">
      <c r="A23" s="22">
        <v>6</v>
      </c>
      <c r="B23" s="27" t="s">
        <v>31</v>
      </c>
      <c r="C23" s="23">
        <f>'[2]61'!C32</f>
        <v>0</v>
      </c>
      <c r="D23" s="23">
        <f>'[2]61'!D32</f>
        <v>2040489</v>
      </c>
      <c r="E23" s="23">
        <f>'[2]61'!E32</f>
        <v>1040489</v>
      </c>
      <c r="F23" s="28">
        <f t="shared" si="1"/>
        <v>0.5099213962927513</v>
      </c>
      <c r="G23" s="28"/>
      <c r="H23" s="11"/>
      <c r="I23" s="11"/>
    </row>
    <row r="24" spans="1:9" s="8" customFormat="1" ht="19.5" customHeight="1">
      <c r="A24" s="22">
        <v>7</v>
      </c>
      <c r="B24" s="30" t="s">
        <v>34</v>
      </c>
      <c r="C24" s="23">
        <f>'[2]61'!C33</f>
        <v>0</v>
      </c>
      <c r="D24" s="23">
        <f>'[2]61'!D33</f>
        <v>0</v>
      </c>
      <c r="E24" s="23">
        <f>'[2]61'!E33</f>
        <v>278</v>
      </c>
      <c r="F24" s="28"/>
      <c r="G24" s="28"/>
      <c r="H24" s="11"/>
      <c r="I24" s="11"/>
    </row>
    <row r="25" spans="1:9" s="8" customFormat="1" ht="19.5" customHeight="1">
      <c r="A25" s="22">
        <v>8</v>
      </c>
      <c r="B25" s="30" t="s">
        <v>35</v>
      </c>
      <c r="C25" s="23">
        <f>'[2]61'!C34</f>
        <v>0</v>
      </c>
      <c r="D25" s="23">
        <f>'[2]61'!D34</f>
        <v>0</v>
      </c>
      <c r="E25" s="23">
        <f>'[2]61'!E34</f>
        <v>50493</v>
      </c>
      <c r="F25" s="28"/>
      <c r="G25" s="28"/>
      <c r="H25" s="11"/>
      <c r="I25" s="11"/>
    </row>
    <row r="26" spans="1:9" s="1" customFormat="1" ht="34.5" customHeight="1">
      <c r="A26" s="12" t="s">
        <v>7</v>
      </c>
      <c r="B26" s="24" t="s">
        <v>27</v>
      </c>
      <c r="C26" s="24"/>
      <c r="D26" s="25">
        <f>'[2]61'!D35</f>
        <v>233613</v>
      </c>
      <c r="E26" s="25">
        <f>'[2]61'!E35</f>
        <v>201316</v>
      </c>
      <c r="F26" s="26">
        <f t="shared" si="1"/>
        <v>0.8617499882283948</v>
      </c>
      <c r="G26" s="26"/>
      <c r="H26" s="10"/>
      <c r="I26" s="10"/>
    </row>
    <row r="27" spans="1:9" s="1" customFormat="1" ht="35.25" customHeight="1">
      <c r="A27" s="12" t="s">
        <v>4</v>
      </c>
      <c r="B27" s="24" t="s">
        <v>15</v>
      </c>
      <c r="C27" s="24"/>
      <c r="D27" s="25"/>
      <c r="E27" s="25"/>
      <c r="F27" s="26"/>
      <c r="G27" s="26"/>
      <c r="H27" s="10"/>
      <c r="I27" s="10"/>
    </row>
    <row r="28" spans="1:9" ht="22.5" customHeight="1">
      <c r="A28" s="12" t="s">
        <v>0</v>
      </c>
      <c r="B28" s="24" t="s">
        <v>16</v>
      </c>
      <c r="C28" s="24"/>
      <c r="D28" s="23"/>
      <c r="E28" s="23">
        <v>0</v>
      </c>
      <c r="F28" s="28"/>
      <c r="G28" s="28"/>
      <c r="H28" s="10"/>
      <c r="I28" s="10"/>
    </row>
    <row r="29" spans="1:5" ht="16.5">
      <c r="A29" s="3"/>
      <c r="B29" s="4"/>
      <c r="C29" s="4"/>
      <c r="D29" s="6"/>
      <c r="E29" s="5"/>
    </row>
  </sheetData>
  <sheetProtection/>
  <mergeCells count="10">
    <mergeCell ref="F1:G1"/>
    <mergeCell ref="A3:G3"/>
    <mergeCell ref="F6:G6"/>
    <mergeCell ref="A4:E4"/>
    <mergeCell ref="A6:A7"/>
    <mergeCell ref="B6:B7"/>
    <mergeCell ref="D6:D7"/>
    <mergeCell ref="E6:E7"/>
    <mergeCell ref="F5:G5"/>
    <mergeCell ref="C6:C7"/>
  </mergeCells>
  <printOptions horizontalCentered="1"/>
  <pageMargins left="0" right="0" top="0.8267716535433072" bottom="0.1968503937007874" header="0.7086614173228347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2019-10-08T00:49:46Z</cp:lastPrinted>
  <dcterms:created xsi:type="dcterms:W3CDTF">2017-05-03T00:47:04Z</dcterms:created>
  <dcterms:modified xsi:type="dcterms:W3CDTF">2019-10-09T00:54:35Z</dcterms:modified>
  <cp:category/>
  <cp:version/>
  <cp:contentType/>
  <cp:contentStatus/>
</cp:coreProperties>
</file>