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120" windowHeight="1470" activeTab="0"/>
  </bookViews>
  <sheets>
    <sheet name="35" sheetId="1" r:id="rId1"/>
  </sheets>
  <definedNames>
    <definedName name="_xlnm.Print_Titles" localSheetId="0">'35'!$7:$8</definedName>
  </definedNames>
  <calcPr fullCalcOnLoad="1"/>
</workbook>
</file>

<file path=xl/sharedStrings.xml><?xml version="1.0" encoding="utf-8"?>
<sst xmlns="http://schemas.openxmlformats.org/spreadsheetml/2006/main" count="93" uniqueCount="67">
  <si>
    <t>UBND TỈNH BẮC NINH</t>
  </si>
  <si>
    <t>Biểu số 35/CK-NSNN</t>
  </si>
  <si>
    <t>DỰ TOÁN THU NGÂN SÁCH NHÀ NƯỚC  NĂM 2019</t>
  </si>
  <si>
    <t>(Dự toán trình Hội đồng nhân dân)</t>
  </si>
  <si>
    <t xml:space="preserve"> Đơn vị: Triệu đồng</t>
  </si>
  <si>
    <t>STT</t>
  </si>
  <si>
    <t>NỘI DUNG</t>
  </si>
  <si>
    <t>ƯỚC THỰC HIỆN NĂM 2018</t>
  </si>
  <si>
    <t>DỰ TOÁN NĂM 2019</t>
  </si>
  <si>
    <t>SO SÁNH (%)</t>
  </si>
  <si>
    <t>TỔNG THU NSNN</t>
  </si>
  <si>
    <t>THU NSĐP</t>
  </si>
  <si>
    <t>A</t>
  </si>
  <si>
    <t>B</t>
  </si>
  <si>
    <t>5=3/1</t>
  </si>
  <si>
    <t>6=4/2</t>
  </si>
  <si>
    <t>I</t>
  </si>
  <si>
    <t>Thu nội địa</t>
  </si>
  <si>
    <t>Thu từ khu vực DNNN do trung ương quản lý</t>
  </si>
  <si>
    <t>Thuế GTGT</t>
  </si>
  <si>
    <t>Thuế TNDN</t>
  </si>
  <si>
    <t>Thuế TTĐB</t>
  </si>
  <si>
    <t>Thuế tài nguyên</t>
  </si>
  <si>
    <t>Thu khác</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</si>
  <si>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</si>
  <si>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</si>
  <si>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</si>
  <si>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</si>
  <si>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</si>
  <si>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t>
  </si>
  <si>
    <t xml:space="preserve">Thu từ hàng hóa nhập khẩu </t>
  </si>
  <si>
    <t xml:space="preserve">Thu từ hàng hóa sản xuất trong nước </t>
  </si>
  <si>
    <t>Lệ phí trước bạ</t>
  </si>
  <si>
    <t>Thu phí, lệ phí</t>
  </si>
  <si>
    <t>Phí và lệ phí trung ương</t>
  </si>
  <si>
    <t>Phí và lệ phí tỉnh, huyện xã</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</si>
  <si>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</si>
  <si>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</si>
  <si>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</si>
  <si>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</si>
  <si>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</si>
  <si>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</si>
  <si>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</si>
  <si>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</si>
  <si>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 Thuế giá trị gia tăng</t>
  </si>
  <si>
    <t>- Thuế thu nhập doanh nghiệp</t>
  </si>
  <si>
    <t>- Thuế tiêu thụ đặc biệt</t>
  </si>
  <si>
    <t>Thu tiền cấp quyền khai thác khoáng sản</t>
  </si>
  <si>
    <t>Thu khác ngân sách</t>
  </si>
  <si>
    <t>Thu từ quỹ đất công ích, hoa lợi công sản khác</t>
  </si>
  <si>
    <t>Thu hồi vốn, thu cổ tức và Lợi nhuận được chia của Nhà nước và lợi nhuận sau thuế còn lại sau khi trích lập các quỹ của doanh nghiệp nhà nước</t>
  </si>
  <si>
    <t>II</t>
  </si>
  <si>
    <t>Thu từ dầu thô</t>
  </si>
  <si>
    <t>III</t>
  </si>
  <si>
    <t>Thu từ hoạt động xuất, nhập khẩu</t>
  </si>
  <si>
    <t>Thuế GTGT thu từ hàng hóa nhập khẩu</t>
  </si>
  <si>
    <t>Thuế xuất khẩu</t>
  </si>
  <si>
    <t>Thuế nhập khẩu</t>
  </si>
  <si>
    <t>Thuế TTĐB thu từ hàng hóa nhập khẩu</t>
  </si>
  <si>
    <t>Thuế BVMT thu từ hàng hóa nhập khẩu</t>
  </si>
  <si>
    <t>IV</t>
  </si>
  <si>
    <t>Thu viện trợ</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</si>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</sst>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s>
  <fonts count="41">
    <font>
      <sz val="11"/>
      <color theme="1"/>
      <name val="Calibri"/>
      <family val="2"/>
    </font>
    <font>
      <sz val="11"/>
      <color indexed="8"/>
      <name val="Calibri"/>
      <family val="2"/>
    </font>
    <font>
      <b/>
      <sz val="11"/>
      <name val="Times New Roman"/>
      <family val="1"/>
    </font>
    <font>
      <i/>
      <sz val="11"/>
      <name val="Times New Roman"/>
      <family val="1"/>
    </font>
    <font>
      <sz val="11"/>
      <name val="Times New Roman"/>
      <family val="1"/>
    </font>
    <font>
      <b/>
      <sz val="14"/>
      <name val="Times New Roman"/>
      <family val="1"/>
    </font>
    <font>
      <sz val="12"/>
      <name val=".VnTime"/>
      <family val="2"/>
    </font>
    <font>
      <i/>
      <sz val="10"/>
      <color indexed="8"/>
      <name val="Times New Roman"/>
      <family val="1"/>
    </font>
    <font>
      <b/>
      <i/>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right/>
      <top/>
      <bottom style="thin"/>
    </border>
    <border>
      <left style="thin"/>
      <right style="thin"/>
      <top style="thin"/>
      <bottom style="hair"/>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Font="1" applyAlignment="1">
      <alignment/>
    </xf>
    <xf numFmtId="164" fontId="2" fillId="0" borderId="0" xfId="42" applyNumberFormat="1" applyFont="1" applyFill="1" applyAlignment="1">
      <alignment horizontal="left" vertical="center" wrapText="1"/>
    </xf>
    <xf numFmtId="0" fontId="3" fillId="0" borderId="0" xfId="56" applyFont="1" applyFill="1" applyAlignment="1">
      <alignment horizontal="center" vertical="center" wrapText="1"/>
      <protection/>
    </xf>
    <xf numFmtId="0" fontId="4" fillId="0" borderId="0" xfId="56" applyFont="1" applyAlignment="1">
      <alignment horizontal="center" vertical="center"/>
      <protection/>
    </xf>
    <xf numFmtId="0" fontId="2" fillId="0" borderId="0" xfId="56" applyFont="1" applyAlignment="1">
      <alignment vertical="center" wrapText="1"/>
      <protection/>
    </xf>
    <xf numFmtId="164" fontId="2" fillId="0" borderId="0" xfId="42" applyNumberFormat="1" applyFont="1" applyFill="1" applyAlignment="1">
      <alignment vertical="center" wrapText="1"/>
    </xf>
    <xf numFmtId="0" fontId="2" fillId="0" borderId="0" xfId="56" applyFont="1" applyFill="1" applyAlignment="1">
      <alignment vertical="center" wrapText="1"/>
      <protection/>
    </xf>
    <xf numFmtId="0" fontId="7" fillId="0" borderId="0" xfId="55" applyFont="1" applyAlignment="1">
      <alignment horizontal="center" vertical="center"/>
      <protection/>
    </xf>
    <xf numFmtId="0" fontId="7" fillId="0" borderId="0" xfId="55" applyFont="1" applyFill="1" applyAlignment="1">
      <alignment horizontal="center" vertical="center"/>
      <protection/>
    </xf>
    <xf numFmtId="164" fontId="4" fillId="0" borderId="0" xfId="42" applyNumberFormat="1" applyFont="1" applyFill="1" applyAlignment="1">
      <alignment horizontal="center" vertical="center"/>
    </xf>
    <xf numFmtId="3" fontId="4" fillId="0" borderId="0" xfId="56" applyNumberFormat="1" applyFont="1" applyFill="1" applyAlignment="1">
      <alignment horizontal="center" vertical="center"/>
      <protection/>
    </xf>
    <xf numFmtId="164" fontId="2" fillId="0" borderId="10" xfId="42" applyNumberFormat="1" applyFont="1" applyFill="1" applyBorder="1" applyAlignment="1">
      <alignment horizontal="center" vertical="center" wrapText="1"/>
    </xf>
    <xf numFmtId="0" fontId="2" fillId="0" borderId="10" xfId="56" applyFont="1" applyFill="1" applyBorder="1" applyAlignment="1">
      <alignment horizontal="center" vertical="center" wrapText="1"/>
      <protection/>
    </xf>
    <xf numFmtId="0" fontId="2" fillId="33" borderId="11" xfId="56" applyFont="1" applyFill="1" applyBorder="1" applyAlignment="1">
      <alignment horizontal="center" vertical="center" wrapText="1"/>
      <protection/>
    </xf>
    <xf numFmtId="164" fontId="2" fillId="0" borderId="11" xfId="42" applyNumberFormat="1" applyFont="1" applyFill="1" applyBorder="1" applyAlignment="1">
      <alignment horizontal="center" vertical="center" wrapText="1"/>
    </xf>
    <xf numFmtId="0" fontId="2" fillId="0" borderId="11" xfId="56" applyFont="1" applyFill="1" applyBorder="1" applyAlignment="1">
      <alignment horizontal="center" vertical="center" wrapText="1"/>
      <protection/>
    </xf>
    <xf numFmtId="164" fontId="2" fillId="0" borderId="11" xfId="42" applyNumberFormat="1" applyFont="1" applyFill="1" applyBorder="1" applyAlignment="1" quotePrefix="1">
      <alignment horizontal="center" vertical="center" wrapText="1"/>
    </xf>
    <xf numFmtId="0" fontId="2" fillId="0" borderId="11" xfId="56" applyFont="1" applyFill="1" applyBorder="1" applyAlignment="1" quotePrefix="1">
      <alignment horizontal="center" vertical="center" wrapText="1"/>
      <protection/>
    </xf>
    <xf numFmtId="0" fontId="2" fillId="33" borderId="12" xfId="56" applyFont="1" applyFill="1" applyBorder="1" applyAlignment="1">
      <alignment horizontal="center" vertical="center" wrapText="1"/>
      <protection/>
    </xf>
    <xf numFmtId="0" fontId="2" fillId="33" borderId="12" xfId="56" applyFont="1" applyFill="1" applyBorder="1" applyAlignment="1">
      <alignment vertical="center" wrapText="1"/>
      <protection/>
    </xf>
    <xf numFmtId="164" fontId="2" fillId="0" borderId="12" xfId="42" applyNumberFormat="1" applyFont="1" applyFill="1" applyBorder="1" applyAlignment="1">
      <alignment vertical="center" wrapText="1"/>
    </xf>
    <xf numFmtId="3" fontId="2" fillId="0" borderId="12" xfId="56" applyNumberFormat="1" applyFont="1" applyFill="1" applyBorder="1" applyAlignment="1">
      <alignment vertical="center" wrapText="1"/>
      <protection/>
    </xf>
    <xf numFmtId="9" fontId="2" fillId="0" borderId="12" xfId="59" applyFont="1" applyFill="1" applyBorder="1" applyAlignment="1">
      <alignment vertical="center" wrapText="1"/>
    </xf>
    <xf numFmtId="0" fontId="2" fillId="0" borderId="0" xfId="56" applyFont="1" applyAlignment="1">
      <alignment vertical="center"/>
      <protection/>
    </xf>
    <xf numFmtId="0" fontId="2" fillId="33" borderId="13" xfId="56" applyFont="1" applyFill="1" applyBorder="1" applyAlignment="1">
      <alignment horizontal="center" vertical="center" wrapText="1"/>
      <protection/>
    </xf>
    <xf numFmtId="0" fontId="2" fillId="33" borderId="13" xfId="56" applyFont="1" applyFill="1" applyBorder="1" applyAlignment="1">
      <alignment vertical="center" wrapText="1"/>
      <protection/>
    </xf>
    <xf numFmtId="164" fontId="2" fillId="0" borderId="13" xfId="42" applyNumberFormat="1" applyFont="1" applyFill="1" applyBorder="1" applyAlignment="1">
      <alignment vertical="center" wrapText="1"/>
    </xf>
    <xf numFmtId="3" fontId="2" fillId="0" borderId="13" xfId="56" applyNumberFormat="1" applyFont="1" applyFill="1" applyBorder="1" applyAlignment="1">
      <alignment vertical="center" wrapText="1"/>
      <protection/>
    </xf>
    <xf numFmtId="9" fontId="2" fillId="0" borderId="13" xfId="59" applyFont="1" applyFill="1" applyBorder="1" applyAlignment="1">
      <alignment vertical="center" wrapText="1"/>
    </xf>
    <xf numFmtId="3" fontId="2" fillId="0" borderId="0" xfId="56" applyNumberFormat="1" applyFont="1" applyAlignment="1">
      <alignment vertical="center"/>
      <protection/>
    </xf>
    <xf numFmtId="0" fontId="4" fillId="33" borderId="13" xfId="56" applyFont="1" applyFill="1" applyBorder="1" applyAlignment="1">
      <alignment horizontal="center" vertical="center" wrapText="1"/>
      <protection/>
    </xf>
    <xf numFmtId="0" fontId="4" fillId="33" borderId="13" xfId="56" applyFont="1" applyFill="1" applyBorder="1" applyAlignment="1">
      <alignment vertical="center" wrapText="1"/>
      <protection/>
    </xf>
    <xf numFmtId="164" fontId="4" fillId="0" borderId="13" xfId="42" applyNumberFormat="1" applyFont="1" applyFill="1" applyBorder="1" applyAlignment="1">
      <alignment vertical="center" wrapText="1"/>
    </xf>
    <xf numFmtId="165" fontId="4" fillId="0" borderId="13" xfId="42" applyNumberFormat="1" applyFont="1" applyFill="1" applyBorder="1" applyAlignment="1">
      <alignment vertical="center" wrapText="1"/>
    </xf>
    <xf numFmtId="9" fontId="4" fillId="0" borderId="13" xfId="59" applyFont="1" applyFill="1" applyBorder="1" applyAlignment="1">
      <alignment vertical="center" wrapText="1"/>
    </xf>
    <xf numFmtId="0" fontId="4" fillId="0" borderId="0" xfId="56" applyFont="1" applyAlignment="1">
      <alignment vertical="center"/>
      <protection/>
    </xf>
    <xf numFmtId="3" fontId="4" fillId="0" borderId="13" xfId="56" applyNumberFormat="1" applyFont="1" applyFill="1" applyBorder="1" applyAlignment="1">
      <alignment vertical="center" wrapText="1"/>
      <protection/>
    </xf>
    <xf numFmtId="3" fontId="3" fillId="0" borderId="13" xfId="0" applyNumberFormat="1" applyFont="1" applyBorder="1" applyAlignment="1">
      <alignment/>
    </xf>
    <xf numFmtId="164" fontId="3" fillId="0" borderId="13" xfId="42" applyNumberFormat="1" applyFont="1" applyFill="1" applyBorder="1" applyAlignment="1">
      <alignment/>
    </xf>
    <xf numFmtId="9" fontId="3" fillId="0" borderId="13" xfId="59" applyFont="1" applyFill="1" applyBorder="1" applyAlignment="1">
      <alignment/>
    </xf>
    <xf numFmtId="165" fontId="3" fillId="0" borderId="13" xfId="42" applyNumberFormat="1" applyFont="1" applyFill="1" applyBorder="1" applyAlignment="1">
      <alignment vertical="center" wrapText="1"/>
    </xf>
    <xf numFmtId="0" fontId="3" fillId="33" borderId="13" xfId="56" applyFont="1" applyFill="1" applyBorder="1" applyAlignment="1">
      <alignment vertical="center" wrapText="1"/>
      <protection/>
    </xf>
    <xf numFmtId="164" fontId="3" fillId="0" borderId="13" xfId="42" applyNumberFormat="1" applyFont="1" applyFill="1" applyBorder="1" applyAlignment="1">
      <alignment vertical="center" wrapText="1"/>
    </xf>
    <xf numFmtId="9" fontId="3" fillId="0" borderId="13" xfId="59" applyFont="1" applyFill="1" applyBorder="1" applyAlignment="1">
      <alignment vertical="center" wrapText="1"/>
    </xf>
    <xf numFmtId="165" fontId="2" fillId="0" borderId="13" xfId="42" applyNumberFormat="1" applyFont="1" applyFill="1" applyBorder="1" applyAlignment="1">
      <alignment vertical="center" wrapText="1"/>
    </xf>
    <xf numFmtId="0" fontId="2" fillId="33" borderId="14" xfId="56" applyFont="1" applyFill="1" applyBorder="1" applyAlignment="1">
      <alignment horizontal="center" vertical="center" wrapText="1"/>
      <protection/>
    </xf>
    <xf numFmtId="0" fontId="2" fillId="33" borderId="14" xfId="56" applyFont="1" applyFill="1" applyBorder="1" applyAlignment="1">
      <alignment vertical="center" wrapText="1"/>
      <protection/>
    </xf>
    <xf numFmtId="164" fontId="2" fillId="0" borderId="14" xfId="42" applyNumberFormat="1" applyFont="1" applyFill="1" applyBorder="1" applyAlignment="1">
      <alignment vertical="center" wrapText="1"/>
    </xf>
    <xf numFmtId="165" fontId="4" fillId="0" borderId="14" xfId="42" applyNumberFormat="1" applyFont="1" applyFill="1" applyBorder="1" applyAlignment="1">
      <alignment vertical="center" wrapText="1"/>
    </xf>
    <xf numFmtId="9" fontId="2" fillId="0" borderId="14" xfId="59" applyFont="1" applyFill="1" applyBorder="1" applyAlignment="1">
      <alignment vertical="center" wrapText="1"/>
    </xf>
    <xf numFmtId="0" fontId="2" fillId="33" borderId="0" xfId="56" applyFont="1" applyFill="1" applyBorder="1" applyAlignment="1">
      <alignment horizontal="center" vertical="center" wrapText="1"/>
      <protection/>
    </xf>
    <xf numFmtId="0" fontId="2" fillId="33" borderId="0" xfId="56" applyFont="1" applyFill="1" applyBorder="1" applyAlignment="1">
      <alignment vertical="center" wrapText="1"/>
      <protection/>
    </xf>
    <xf numFmtId="164" fontId="2" fillId="0" borderId="0" xfId="42" applyNumberFormat="1" applyFont="1" applyFill="1" applyBorder="1" applyAlignment="1">
      <alignment vertical="center" wrapText="1"/>
    </xf>
    <xf numFmtId="165" fontId="4" fillId="0" borderId="0" xfId="42" applyNumberFormat="1" applyFont="1" applyFill="1" applyBorder="1" applyAlignment="1">
      <alignment vertical="center" wrapText="1"/>
    </xf>
    <xf numFmtId="0" fontId="4" fillId="0" borderId="0" xfId="56" applyFont="1" applyBorder="1" applyAlignment="1">
      <alignment vertical="center"/>
      <protection/>
    </xf>
    <xf numFmtId="0" fontId="8" fillId="0" borderId="0" xfId="56" applyFont="1" applyBorder="1" applyAlignment="1">
      <alignment horizontal="center" vertical="center"/>
      <protection/>
    </xf>
    <xf numFmtId="164" fontId="4" fillId="0" borderId="0" xfId="42" applyNumberFormat="1" applyFont="1" applyFill="1" applyBorder="1" applyAlignment="1">
      <alignment vertical="center"/>
    </xf>
    <xf numFmtId="0" fontId="4" fillId="0" borderId="0" xfId="56" applyFont="1" applyFill="1" applyBorder="1" applyAlignment="1">
      <alignment vertical="center"/>
      <protection/>
    </xf>
    <xf numFmtId="0" fontId="3" fillId="0" borderId="0" xfId="56" applyFont="1" applyFill="1" applyBorder="1" applyAlignment="1">
      <alignment vertical="center" wrapText="1"/>
      <protection/>
    </xf>
    <xf numFmtId="0" fontId="3" fillId="0" borderId="0" xfId="56" applyFont="1" applyFill="1" applyAlignment="1">
      <alignment vertical="center" wrapText="1"/>
      <protection/>
    </xf>
    <xf numFmtId="164" fontId="4" fillId="0" borderId="0" xfId="42" applyNumberFormat="1" applyFont="1" applyFill="1" applyAlignment="1">
      <alignment vertical="center"/>
    </xf>
    <xf numFmtId="0" fontId="4" fillId="0" borderId="0" xfId="56" applyFont="1" applyFill="1" applyAlignment="1">
      <alignment vertical="center"/>
      <protection/>
    </xf>
    <xf numFmtId="0" fontId="3" fillId="0" borderId="0" xfId="56" applyFont="1" applyBorder="1" applyAlignment="1">
      <alignment vertical="center" wrapText="1"/>
      <protection/>
    </xf>
    <xf numFmtId="0" fontId="3" fillId="0" borderId="0" xfId="56" applyFont="1" applyAlignment="1">
      <alignment vertical="center" wrapText="1"/>
      <protection/>
    </xf>
    <xf numFmtId="0" fontId="2" fillId="0" borderId="0" xfId="56" applyFont="1" applyAlignment="1">
      <alignment horizontal="left" vertical="center" wrapText="1"/>
      <protection/>
    </xf>
    <xf numFmtId="0" fontId="2" fillId="0" borderId="0" xfId="56" applyFont="1" applyFill="1" applyAlignment="1">
      <alignment horizontal="right" vertical="center" wrapText="1"/>
      <protection/>
    </xf>
    <xf numFmtId="0" fontId="5" fillId="0" borderId="0" xfId="56" applyFont="1" applyAlignment="1">
      <alignment horizontal="center" vertical="center" wrapText="1"/>
      <protection/>
    </xf>
    <xf numFmtId="0" fontId="7" fillId="0" borderId="0" xfId="55" applyFont="1" applyAlignment="1">
      <alignment horizontal="center" vertical="center"/>
      <protection/>
    </xf>
    <xf numFmtId="164" fontId="3" fillId="0" borderId="15" xfId="42" applyNumberFormat="1" applyFont="1" applyFill="1" applyBorder="1" applyAlignment="1">
      <alignment horizontal="right" vertical="center"/>
    </xf>
    <xf numFmtId="0" fontId="2" fillId="33" borderId="16" xfId="56" applyFont="1" applyFill="1" applyBorder="1" applyAlignment="1">
      <alignment horizontal="center" vertical="center" wrapText="1"/>
      <protection/>
    </xf>
    <xf numFmtId="0" fontId="2" fillId="33" borderId="14"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2" fillId="0" borderId="18" xfId="56"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4" xfId="55"/>
    <cellStyle name="Normal_3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zoomScalePageLayoutView="0" workbookViewId="0" topLeftCell="A31">
      <selection activeCell="F58" sqref="F58"/>
    </sheetView>
  </sheetViews>
  <sheetFormatPr defaultColWidth="9.140625" defaultRowHeight="15"/>
  <cols>
    <col min="1" max="1" width="5.57421875" style="3" customWidth="1"/>
    <col min="2" max="2" width="51.28125" style="35" customWidth="1"/>
    <col min="3" max="3" width="13.8515625" style="60" bestFit="1" customWidth="1"/>
    <col min="4" max="4" width="11.8515625" style="61" bestFit="1" customWidth="1"/>
    <col min="5" max="5" width="13.8515625" style="60" bestFit="1" customWidth="1"/>
    <col min="6" max="6" width="12.421875" style="61" bestFit="1" customWidth="1"/>
    <col min="7" max="7" width="13.8515625" style="60" bestFit="1" customWidth="1"/>
    <col min="8" max="8" width="14.28125" style="61" customWidth="1"/>
    <col min="9" max="13" width="10.28125" style="35" customWidth="1"/>
    <col min="14" max="16384" width="9.140625" style="35" customWidth="1"/>
  </cols>
  <sheetData>
    <row r="1" spans="1:8" s="3" customFormat="1" ht="15" customHeight="1">
      <c r="A1" s="64" t="s">
        <v>0</v>
      </c>
      <c r="B1" s="64"/>
      <c r="C1" s="1"/>
      <c r="D1" s="2"/>
      <c r="E1" s="1"/>
      <c r="F1" s="65" t="s">
        <v>1</v>
      </c>
      <c r="G1" s="65"/>
      <c r="H1" s="65"/>
    </row>
    <row r="2" spans="1:8" s="3" customFormat="1" ht="15" customHeight="1">
      <c r="A2" s="4"/>
      <c r="B2" s="4"/>
      <c r="C2" s="5"/>
      <c r="D2" s="6"/>
      <c r="E2" s="5"/>
      <c r="F2" s="6"/>
      <c r="G2" s="5"/>
      <c r="H2" s="6"/>
    </row>
    <row r="3" spans="1:8" s="3" customFormat="1" ht="18.75" customHeight="1">
      <c r="A3" s="66" t="s">
        <v>2</v>
      </c>
      <c r="B3" s="66"/>
      <c r="C3" s="66"/>
      <c r="D3" s="66"/>
      <c r="E3" s="66"/>
      <c r="F3" s="66"/>
      <c r="G3" s="66"/>
      <c r="H3" s="66"/>
    </row>
    <row r="4" spans="1:8" s="3" customFormat="1" ht="15">
      <c r="A4" s="67" t="s">
        <v>3</v>
      </c>
      <c r="B4" s="67"/>
      <c r="C4" s="67"/>
      <c r="D4" s="67"/>
      <c r="E4" s="67"/>
      <c r="F4" s="67"/>
      <c r="G4" s="67"/>
      <c r="H4" s="67"/>
    </row>
    <row r="5" spans="1:8" s="3" customFormat="1" ht="15">
      <c r="A5" s="7"/>
      <c r="B5" s="7"/>
      <c r="C5" s="8"/>
      <c r="D5" s="8"/>
      <c r="E5" s="8"/>
      <c r="F5" s="8"/>
      <c r="G5" s="8"/>
      <c r="H5" s="8"/>
    </row>
    <row r="6" spans="3:8" s="3" customFormat="1" ht="15" customHeight="1">
      <c r="C6" s="9"/>
      <c r="D6" s="10"/>
      <c r="E6" s="9"/>
      <c r="F6" s="10"/>
      <c r="G6" s="68" t="s">
        <v>4</v>
      </c>
      <c r="H6" s="68"/>
    </row>
    <row r="7" spans="1:8" s="3" customFormat="1" ht="30.75" customHeight="1">
      <c r="A7" s="69" t="s">
        <v>5</v>
      </c>
      <c r="B7" s="69" t="s">
        <v>6</v>
      </c>
      <c r="C7" s="71" t="s">
        <v>7</v>
      </c>
      <c r="D7" s="72"/>
      <c r="E7" s="71" t="s">
        <v>8</v>
      </c>
      <c r="F7" s="72"/>
      <c r="G7" s="71" t="s">
        <v>9</v>
      </c>
      <c r="H7" s="72"/>
    </row>
    <row r="8" spans="1:8" s="3" customFormat="1" ht="30" customHeight="1">
      <c r="A8" s="70"/>
      <c r="B8" s="70"/>
      <c r="C8" s="11" t="s">
        <v>10</v>
      </c>
      <c r="D8" s="12" t="s">
        <v>11</v>
      </c>
      <c r="E8" s="11" t="s">
        <v>10</v>
      </c>
      <c r="F8" s="12" t="s">
        <v>11</v>
      </c>
      <c r="G8" s="11" t="s">
        <v>10</v>
      </c>
      <c r="H8" s="12" t="s">
        <v>11</v>
      </c>
    </row>
    <row r="9" spans="1:8" s="3" customFormat="1" ht="19.5" customHeight="1">
      <c r="A9" s="13" t="s">
        <v>12</v>
      </c>
      <c r="B9" s="13" t="s">
        <v>13</v>
      </c>
      <c r="C9" s="14">
        <v>1</v>
      </c>
      <c r="D9" s="15">
        <v>2</v>
      </c>
      <c r="E9" s="14">
        <v>3</v>
      </c>
      <c r="F9" s="15">
        <v>4</v>
      </c>
      <c r="G9" s="16" t="s">
        <v>14</v>
      </c>
      <c r="H9" s="17" t="s">
        <v>15</v>
      </c>
    </row>
    <row r="10" spans="1:8" s="23" customFormat="1" ht="16.5" customHeight="1">
      <c r="A10" s="18"/>
      <c r="B10" s="19" t="s">
        <v>10</v>
      </c>
      <c r="C10" s="20">
        <v>27591000</v>
      </c>
      <c r="D10" s="21">
        <v>18512327</v>
      </c>
      <c r="E10" s="20">
        <f>E11+E59+E60</f>
        <v>27397000</v>
      </c>
      <c r="F10" s="20">
        <f>F11+F59+F60</f>
        <v>17486573</v>
      </c>
      <c r="G10" s="22">
        <f>E10/C10</f>
        <v>0.9929687216846073</v>
      </c>
      <c r="H10" s="22">
        <f>F10/D10</f>
        <v>0.9445907583633327</v>
      </c>
    </row>
    <row r="11" spans="1:9" s="23" customFormat="1" ht="16.5" customHeight="1">
      <c r="A11" s="24" t="s">
        <v>16</v>
      </c>
      <c r="B11" s="25" t="s">
        <v>17</v>
      </c>
      <c r="C11" s="26">
        <v>21641000</v>
      </c>
      <c r="D11" s="27">
        <v>18512327</v>
      </c>
      <c r="E11" s="26">
        <v>21147000</v>
      </c>
      <c r="F11" s="27">
        <f>F12+F18+F24+F30+F36+F37+F40+F41+F46+F47+F48+F49+F50+F51+F55+F56+F57+F58</f>
        <v>17486573</v>
      </c>
      <c r="G11" s="28">
        <f aca="true" t="shared" si="0" ref="G11:H60">E11/C11</f>
        <v>0.9771729587357331</v>
      </c>
      <c r="H11" s="28">
        <f t="shared" si="0"/>
        <v>0.9445907583633327</v>
      </c>
      <c r="I11" s="29"/>
    </row>
    <row r="12" spans="1:8" ht="16.5" customHeight="1">
      <c r="A12" s="30">
        <v>1</v>
      </c>
      <c r="B12" s="31" t="s">
        <v>18</v>
      </c>
      <c r="C12" s="32">
        <v>1250000</v>
      </c>
      <c r="D12" s="33">
        <v>1037585</v>
      </c>
      <c r="E12" s="32">
        <v>1400000</v>
      </c>
      <c r="F12" s="33">
        <v>1162085</v>
      </c>
      <c r="G12" s="34">
        <f t="shared" si="0"/>
        <v>1.12</v>
      </c>
      <c r="H12" s="34">
        <f t="shared" si="0"/>
        <v>1.119990169480091</v>
      </c>
    </row>
    <row r="13" spans="1:8" ht="16.5" customHeight="1">
      <c r="A13" s="30"/>
      <c r="B13" s="31" t="s">
        <v>19</v>
      </c>
      <c r="C13" s="32">
        <v>509500</v>
      </c>
      <c r="D13" s="33">
        <v>422885</v>
      </c>
      <c r="E13" s="32">
        <v>540000</v>
      </c>
      <c r="F13" s="33">
        <v>448200</v>
      </c>
      <c r="G13" s="34">
        <f t="shared" si="0"/>
        <v>1.0598626104023552</v>
      </c>
      <c r="H13" s="34">
        <f t="shared" si="0"/>
        <v>1.0598626104023552</v>
      </c>
    </row>
    <row r="14" spans="1:8" ht="16.5" customHeight="1">
      <c r="A14" s="30"/>
      <c r="B14" s="31" t="s">
        <v>20</v>
      </c>
      <c r="C14" s="32">
        <v>340000</v>
      </c>
      <c r="D14" s="33">
        <v>282200</v>
      </c>
      <c r="E14" s="32">
        <v>389500</v>
      </c>
      <c r="F14" s="33">
        <v>323285</v>
      </c>
      <c r="G14" s="34">
        <f t="shared" si="0"/>
        <v>1.1455882352941176</v>
      </c>
      <c r="H14" s="34">
        <f t="shared" si="0"/>
        <v>1.1455882352941176</v>
      </c>
    </row>
    <row r="15" spans="1:8" ht="16.5" customHeight="1">
      <c r="A15" s="30"/>
      <c r="B15" s="31" t="s">
        <v>21</v>
      </c>
      <c r="C15" s="32">
        <v>400000</v>
      </c>
      <c r="D15" s="33">
        <v>332000</v>
      </c>
      <c r="E15" s="32">
        <v>470000</v>
      </c>
      <c r="F15" s="33">
        <v>390100</v>
      </c>
      <c r="G15" s="34">
        <f t="shared" si="0"/>
        <v>1.175</v>
      </c>
      <c r="H15" s="34">
        <f t="shared" si="0"/>
        <v>1.175</v>
      </c>
    </row>
    <row r="16" spans="1:8" ht="16.5" customHeight="1">
      <c r="A16" s="30"/>
      <c r="B16" s="31" t="s">
        <v>22</v>
      </c>
      <c r="C16" s="32">
        <v>500</v>
      </c>
      <c r="D16" s="33">
        <v>500</v>
      </c>
      <c r="E16" s="32">
        <v>500</v>
      </c>
      <c r="F16" s="33">
        <v>500</v>
      </c>
      <c r="G16" s="34">
        <f t="shared" si="0"/>
        <v>1</v>
      </c>
      <c r="H16" s="34">
        <f t="shared" si="0"/>
        <v>1</v>
      </c>
    </row>
    <row r="17" spans="1:8" ht="16.5" customHeight="1">
      <c r="A17" s="30"/>
      <c r="B17" s="31" t="s">
        <v>23</v>
      </c>
      <c r="C17" s="32"/>
      <c r="D17" s="33">
        <v>0</v>
      </c>
      <c r="E17" s="32"/>
      <c r="F17" s="33"/>
      <c r="G17" s="34"/>
      <c r="H17" s="34"/>
    </row>
    <row r="18" spans="1:8" ht="16.5" customHeight="1">
      <c r="A18" s="30">
        <v>2</v>
      </c>
      <c r="B18" s="31" t="s">
        <v>24</v>
      </c>
      <c r="C18" s="32">
        <v>55000</v>
      </c>
      <c r="D18" s="36">
        <v>45820</v>
      </c>
      <c r="E18" s="32">
        <v>55000</v>
      </c>
      <c r="F18" s="36">
        <v>46024</v>
      </c>
      <c r="G18" s="34">
        <f t="shared" si="0"/>
        <v>1</v>
      </c>
      <c r="H18" s="34">
        <f t="shared" si="0"/>
        <v>1.004452204277608</v>
      </c>
    </row>
    <row r="19" spans="1:8" ht="16.5" customHeight="1">
      <c r="A19" s="30"/>
      <c r="B19" s="31" t="s">
        <v>19</v>
      </c>
      <c r="C19" s="32">
        <v>37800</v>
      </c>
      <c r="D19" s="33">
        <v>31374</v>
      </c>
      <c r="E19" s="32">
        <v>37700</v>
      </c>
      <c r="F19" s="33">
        <v>31495</v>
      </c>
      <c r="G19" s="34">
        <f t="shared" si="0"/>
        <v>0.9973544973544973</v>
      </c>
      <c r="H19" s="34">
        <f t="shared" si="0"/>
        <v>1.0038566966277809</v>
      </c>
    </row>
    <row r="20" spans="1:8" ht="16.5" customHeight="1">
      <c r="A20" s="30"/>
      <c r="B20" s="31" t="s">
        <v>20</v>
      </c>
      <c r="C20" s="32">
        <v>15100</v>
      </c>
      <c r="D20" s="33">
        <v>12533</v>
      </c>
      <c r="E20" s="32">
        <v>15100</v>
      </c>
      <c r="F20" s="33">
        <v>12533</v>
      </c>
      <c r="G20" s="34">
        <f t="shared" si="0"/>
        <v>1</v>
      </c>
      <c r="H20" s="34">
        <f t="shared" si="0"/>
        <v>1</v>
      </c>
    </row>
    <row r="21" spans="1:8" ht="16.5" customHeight="1">
      <c r="A21" s="30"/>
      <c r="B21" s="31" t="s">
        <v>21</v>
      </c>
      <c r="C21" s="32">
        <v>1100</v>
      </c>
      <c r="D21" s="33">
        <v>913</v>
      </c>
      <c r="E21" s="32">
        <v>1200</v>
      </c>
      <c r="F21" s="33">
        <v>996</v>
      </c>
      <c r="G21" s="34">
        <f t="shared" si="0"/>
        <v>1.0909090909090908</v>
      </c>
      <c r="H21" s="34">
        <f t="shared" si="0"/>
        <v>1.0909090909090908</v>
      </c>
    </row>
    <row r="22" spans="1:8" ht="16.5" customHeight="1">
      <c r="A22" s="30"/>
      <c r="B22" s="31" t="s">
        <v>22</v>
      </c>
      <c r="C22" s="32">
        <v>1000</v>
      </c>
      <c r="D22" s="33">
        <v>1000</v>
      </c>
      <c r="E22" s="32">
        <v>1000</v>
      </c>
      <c r="F22" s="33">
        <v>1000</v>
      </c>
      <c r="G22" s="34">
        <f t="shared" si="0"/>
        <v>1</v>
      </c>
      <c r="H22" s="34">
        <f t="shared" si="0"/>
        <v>1</v>
      </c>
    </row>
    <row r="23" spans="1:8" ht="16.5" customHeight="1">
      <c r="A23" s="30"/>
      <c r="B23" s="31" t="s">
        <v>23</v>
      </c>
      <c r="C23" s="32"/>
      <c r="D23" s="33"/>
      <c r="E23" s="32"/>
      <c r="F23" s="33"/>
      <c r="G23" s="34"/>
      <c r="H23" s="34"/>
    </row>
    <row r="24" spans="1:8" ht="19.5" customHeight="1">
      <c r="A24" s="30">
        <v>3</v>
      </c>
      <c r="B24" s="31" t="s">
        <v>25</v>
      </c>
      <c r="C24" s="32">
        <v>8055000</v>
      </c>
      <c r="D24" s="36">
        <v>6685990</v>
      </c>
      <c r="E24" s="32">
        <v>8800000</v>
      </c>
      <c r="F24" s="36">
        <v>7304425</v>
      </c>
      <c r="G24" s="34">
        <f t="shared" si="0"/>
        <v>1.0924891371818746</v>
      </c>
      <c r="H24" s="34">
        <f t="shared" si="0"/>
        <v>1.0924971470193643</v>
      </c>
    </row>
    <row r="25" spans="1:8" ht="15">
      <c r="A25" s="30"/>
      <c r="B25" s="31" t="s">
        <v>19</v>
      </c>
      <c r="C25" s="32">
        <v>1300000</v>
      </c>
      <c r="D25" s="33">
        <v>1079000</v>
      </c>
      <c r="E25" s="32">
        <v>1400000</v>
      </c>
      <c r="F25" s="33">
        <v>1162000</v>
      </c>
      <c r="G25" s="34">
        <f t="shared" si="0"/>
        <v>1.0769230769230769</v>
      </c>
      <c r="H25" s="34">
        <f t="shared" si="0"/>
        <v>1.0769230769230769</v>
      </c>
    </row>
    <row r="26" spans="1:8" ht="15">
      <c r="A26" s="30"/>
      <c r="B26" s="31" t="s">
        <v>20</v>
      </c>
      <c r="C26" s="32">
        <v>6747000</v>
      </c>
      <c r="D26" s="33">
        <v>5600010</v>
      </c>
      <c r="E26" s="32">
        <v>7391000</v>
      </c>
      <c r="F26" s="33">
        <v>6134530</v>
      </c>
      <c r="G26" s="34">
        <f t="shared" si="0"/>
        <v>1.0954498295538757</v>
      </c>
      <c r="H26" s="34">
        <f t="shared" si="0"/>
        <v>1.0954498295538757</v>
      </c>
    </row>
    <row r="27" spans="1:8" ht="15">
      <c r="A27" s="30"/>
      <c r="B27" s="31" t="s">
        <v>21</v>
      </c>
      <c r="C27" s="32">
        <v>6000</v>
      </c>
      <c r="D27" s="33">
        <v>4980</v>
      </c>
      <c r="E27" s="32">
        <v>6500</v>
      </c>
      <c r="F27" s="33">
        <v>5395</v>
      </c>
      <c r="G27" s="34">
        <f t="shared" si="0"/>
        <v>1.0833333333333333</v>
      </c>
      <c r="H27" s="34">
        <f t="shared" si="0"/>
        <v>1.0833333333333333</v>
      </c>
    </row>
    <row r="28" spans="1:8" ht="15">
      <c r="A28" s="30"/>
      <c r="B28" s="31" t="s">
        <v>22</v>
      </c>
      <c r="C28" s="32">
        <v>2000</v>
      </c>
      <c r="D28" s="33">
        <v>2000</v>
      </c>
      <c r="E28" s="32">
        <v>2500</v>
      </c>
      <c r="F28" s="33">
        <v>2500</v>
      </c>
      <c r="G28" s="34">
        <f t="shared" si="0"/>
        <v>1.25</v>
      </c>
      <c r="H28" s="34">
        <f t="shared" si="0"/>
        <v>1.25</v>
      </c>
    </row>
    <row r="29" spans="1:8" ht="15">
      <c r="A29" s="30"/>
      <c r="B29" s="31" t="s">
        <v>23</v>
      </c>
      <c r="C29" s="32"/>
      <c r="D29" s="33"/>
      <c r="E29" s="32"/>
      <c r="F29" s="33"/>
      <c r="G29" s="34"/>
      <c r="H29" s="34"/>
    </row>
    <row r="30" spans="1:8" ht="15">
      <c r="A30" s="30">
        <v>4</v>
      </c>
      <c r="B30" s="31" t="s">
        <v>26</v>
      </c>
      <c r="C30" s="32">
        <v>2200000</v>
      </c>
      <c r="D30" s="36">
        <v>1826782</v>
      </c>
      <c r="E30" s="32">
        <v>2600000</v>
      </c>
      <c r="F30" s="36">
        <v>2158646</v>
      </c>
      <c r="G30" s="34">
        <f t="shared" si="0"/>
        <v>1.1818181818181819</v>
      </c>
      <c r="H30" s="34">
        <f t="shared" si="0"/>
        <v>1.1816659021163993</v>
      </c>
    </row>
    <row r="31" spans="1:8" ht="15">
      <c r="A31" s="30"/>
      <c r="B31" s="31" t="s">
        <v>19</v>
      </c>
      <c r="C31" s="32">
        <v>1500000</v>
      </c>
      <c r="D31" s="33">
        <v>1245000</v>
      </c>
      <c r="E31" s="32">
        <v>1739790</v>
      </c>
      <c r="F31" s="33">
        <v>1444026</v>
      </c>
      <c r="G31" s="34">
        <f t="shared" si="0"/>
        <v>1.15986</v>
      </c>
      <c r="H31" s="34">
        <f t="shared" si="0"/>
        <v>1.1598602409638554</v>
      </c>
    </row>
    <row r="32" spans="1:8" ht="15">
      <c r="A32" s="30"/>
      <c r="B32" s="31" t="s">
        <v>20</v>
      </c>
      <c r="C32" s="32">
        <v>625400</v>
      </c>
      <c r="D32" s="33">
        <v>519082</v>
      </c>
      <c r="E32" s="32">
        <v>712800</v>
      </c>
      <c r="F32" s="33">
        <v>591196</v>
      </c>
      <c r="G32" s="34">
        <f t="shared" si="0"/>
        <v>1.1397505596418291</v>
      </c>
      <c r="H32" s="34">
        <f t="shared" si="0"/>
        <v>1.138926027101691</v>
      </c>
    </row>
    <row r="33" spans="1:8" ht="15">
      <c r="A33" s="30"/>
      <c r="B33" s="31" t="s">
        <v>21</v>
      </c>
      <c r="C33" s="32">
        <v>70000</v>
      </c>
      <c r="D33" s="33">
        <v>58100</v>
      </c>
      <c r="E33" s="32">
        <v>143610</v>
      </c>
      <c r="F33" s="33">
        <v>119196</v>
      </c>
      <c r="G33" s="34">
        <f t="shared" si="0"/>
        <v>2.0515714285714286</v>
      </c>
      <c r="H33" s="34">
        <f t="shared" si="0"/>
        <v>2.051566265060241</v>
      </c>
    </row>
    <row r="34" spans="1:8" ht="15">
      <c r="A34" s="30"/>
      <c r="B34" s="31" t="s">
        <v>22</v>
      </c>
      <c r="C34" s="32">
        <v>4600</v>
      </c>
      <c r="D34" s="33">
        <v>4600</v>
      </c>
      <c r="E34" s="32">
        <v>3800</v>
      </c>
      <c r="F34" s="33">
        <v>3800</v>
      </c>
      <c r="G34" s="34">
        <f t="shared" si="0"/>
        <v>0.8260869565217391</v>
      </c>
      <c r="H34" s="34">
        <f t="shared" si="0"/>
        <v>0.8260869565217391</v>
      </c>
    </row>
    <row r="35" spans="1:8" ht="15">
      <c r="A35" s="30"/>
      <c r="B35" s="31" t="s">
        <v>23</v>
      </c>
      <c r="C35" s="32"/>
      <c r="D35" s="33">
        <v>0</v>
      </c>
      <c r="E35" s="32"/>
      <c r="F35" s="33"/>
      <c r="G35" s="34"/>
      <c r="H35" s="34"/>
    </row>
    <row r="36" spans="1:8" ht="15">
      <c r="A36" s="30">
        <v>5</v>
      </c>
      <c r="B36" s="31" t="s">
        <v>27</v>
      </c>
      <c r="C36" s="32">
        <v>2900000</v>
      </c>
      <c r="D36" s="33">
        <v>2407000</v>
      </c>
      <c r="E36" s="32">
        <v>3320000</v>
      </c>
      <c r="F36" s="33">
        <v>2755600</v>
      </c>
      <c r="G36" s="34">
        <f t="shared" si="0"/>
        <v>1.1448275862068966</v>
      </c>
      <c r="H36" s="34">
        <f t="shared" si="0"/>
        <v>1.1448275862068966</v>
      </c>
    </row>
    <row r="37" spans="1:8" ht="15">
      <c r="A37" s="30">
        <v>6</v>
      </c>
      <c r="B37" s="31" t="s">
        <v>28</v>
      </c>
      <c r="C37" s="32">
        <v>820000</v>
      </c>
      <c r="D37" s="33">
        <v>253150</v>
      </c>
      <c r="E37" s="32">
        <v>1148000</v>
      </c>
      <c r="F37" s="33">
        <v>354493</v>
      </c>
      <c r="G37" s="34">
        <f t="shared" si="0"/>
        <v>1.4</v>
      </c>
      <c r="H37" s="34">
        <f t="shared" si="0"/>
        <v>1.400327868852459</v>
      </c>
    </row>
    <row r="38" spans="1:8" ht="15">
      <c r="A38" s="30" t="s">
        <v>29</v>
      </c>
      <c r="B38" s="37" t="s">
        <v>30</v>
      </c>
      <c r="C38" s="38">
        <v>515000</v>
      </c>
      <c r="D38" s="33">
        <v>0</v>
      </c>
      <c r="E38" s="38">
        <v>720900</v>
      </c>
      <c r="F38" s="33">
        <v>0</v>
      </c>
      <c r="G38" s="39">
        <f t="shared" si="0"/>
        <v>1.3998058252427183</v>
      </c>
      <c r="H38" s="39"/>
    </row>
    <row r="39" spans="1:8" ht="15">
      <c r="A39" s="30" t="s">
        <v>29</v>
      </c>
      <c r="B39" s="37" t="s">
        <v>31</v>
      </c>
      <c r="C39" s="38">
        <v>305000</v>
      </c>
      <c r="D39" s="40">
        <v>253150</v>
      </c>
      <c r="E39" s="38">
        <v>427100</v>
      </c>
      <c r="F39" s="40">
        <v>354493</v>
      </c>
      <c r="G39" s="39">
        <f t="shared" si="0"/>
        <v>1.400327868852459</v>
      </c>
      <c r="H39" s="39">
        <f t="shared" si="0"/>
        <v>1.400327868852459</v>
      </c>
    </row>
    <row r="40" spans="1:8" ht="15">
      <c r="A40" s="30">
        <v>7</v>
      </c>
      <c r="B40" s="31" t="s">
        <v>32</v>
      </c>
      <c r="C40" s="32">
        <v>500000</v>
      </c>
      <c r="D40" s="33">
        <v>500000</v>
      </c>
      <c r="E40" s="32">
        <v>570000</v>
      </c>
      <c r="F40" s="33">
        <v>570000</v>
      </c>
      <c r="G40" s="34">
        <f t="shared" si="0"/>
        <v>1.14</v>
      </c>
      <c r="H40" s="34">
        <f t="shared" si="0"/>
        <v>1.14</v>
      </c>
    </row>
    <row r="41" spans="1:8" ht="15">
      <c r="A41" s="30">
        <v>8</v>
      </c>
      <c r="B41" s="31" t="s">
        <v>33</v>
      </c>
      <c r="C41" s="32">
        <v>100000</v>
      </c>
      <c r="D41" s="33">
        <v>70000</v>
      </c>
      <c r="E41" s="32">
        <v>110000</v>
      </c>
      <c r="F41" s="33">
        <v>80000</v>
      </c>
      <c r="G41" s="34">
        <f t="shared" si="0"/>
        <v>1.1</v>
      </c>
      <c r="H41" s="34">
        <f t="shared" si="0"/>
        <v>1.1428571428571428</v>
      </c>
    </row>
    <row r="42" spans="1:8" ht="15">
      <c r="A42" s="30" t="s">
        <v>29</v>
      </c>
      <c r="B42" s="41" t="s">
        <v>34</v>
      </c>
      <c r="C42" s="42">
        <v>30000</v>
      </c>
      <c r="D42" s="33">
        <v>0</v>
      </c>
      <c r="E42" s="42">
        <v>30000</v>
      </c>
      <c r="F42" s="33">
        <v>0</v>
      </c>
      <c r="G42" s="43">
        <f t="shared" si="0"/>
        <v>1</v>
      </c>
      <c r="H42" s="43"/>
    </row>
    <row r="43" spans="1:8" ht="15">
      <c r="A43" s="30" t="s">
        <v>29</v>
      </c>
      <c r="B43" s="41" t="s">
        <v>35</v>
      </c>
      <c r="C43" s="42">
        <v>70000</v>
      </c>
      <c r="D43" s="33">
        <v>70000</v>
      </c>
      <c r="E43" s="42">
        <v>80000</v>
      </c>
      <c r="F43" s="33">
        <v>80000</v>
      </c>
      <c r="G43" s="43">
        <f t="shared" si="0"/>
        <v>1.1428571428571428</v>
      </c>
      <c r="H43" s="43">
        <f t="shared" si="0"/>
        <v>1.1428571428571428</v>
      </c>
    </row>
    <row r="44" spans="1:8" ht="15" hidden="1">
      <c r="A44" s="30" t="s">
        <v>29</v>
      </c>
      <c r="B44" s="41" t="s">
        <v>36</v>
      </c>
      <c r="C44" s="42"/>
      <c r="D44" s="33"/>
      <c r="E44" s="42"/>
      <c r="F44" s="33"/>
      <c r="G44" s="43" t="e">
        <f t="shared" si="0"/>
        <v>#DIV/0!</v>
      </c>
      <c r="H44" s="43" t="e">
        <f t="shared" si="0"/>
        <v>#DIV/0!</v>
      </c>
    </row>
    <row r="45" spans="1:8" ht="15" hidden="1">
      <c r="A45" s="30" t="s">
        <v>29</v>
      </c>
      <c r="B45" s="41" t="s">
        <v>37</v>
      </c>
      <c r="C45" s="42"/>
      <c r="D45" s="33"/>
      <c r="E45" s="42"/>
      <c r="F45" s="33"/>
      <c r="G45" s="43" t="e">
        <f t="shared" si="0"/>
        <v>#DIV/0!</v>
      </c>
      <c r="H45" s="43" t="e">
        <f t="shared" si="0"/>
        <v>#DIV/0!</v>
      </c>
    </row>
    <row r="46" spans="1:8" ht="15">
      <c r="A46" s="30">
        <v>9</v>
      </c>
      <c r="B46" s="31" t="s">
        <v>38</v>
      </c>
      <c r="C46" s="32"/>
      <c r="D46" s="33"/>
      <c r="E46" s="32"/>
      <c r="F46" s="33"/>
      <c r="G46" s="34"/>
      <c r="H46" s="34"/>
    </row>
    <row r="47" spans="1:8" ht="15">
      <c r="A47" s="30">
        <v>10</v>
      </c>
      <c r="B47" s="31" t="s">
        <v>39</v>
      </c>
      <c r="C47" s="32">
        <v>35000</v>
      </c>
      <c r="D47" s="33">
        <v>35000</v>
      </c>
      <c r="E47" s="32">
        <v>40000</v>
      </c>
      <c r="F47" s="33">
        <v>40000</v>
      </c>
      <c r="G47" s="34">
        <f t="shared" si="0"/>
        <v>1.1428571428571428</v>
      </c>
      <c r="H47" s="34">
        <f t="shared" si="0"/>
        <v>1.1428571428571428</v>
      </c>
    </row>
    <row r="48" spans="1:8" ht="15">
      <c r="A48" s="30">
        <v>11</v>
      </c>
      <c r="B48" s="31" t="s">
        <v>40</v>
      </c>
      <c r="C48" s="32">
        <v>330000</v>
      </c>
      <c r="D48" s="33">
        <v>330000</v>
      </c>
      <c r="E48" s="32">
        <v>100000</v>
      </c>
      <c r="F48" s="33">
        <v>100000</v>
      </c>
      <c r="G48" s="34">
        <f t="shared" si="0"/>
        <v>0.30303030303030304</v>
      </c>
      <c r="H48" s="34">
        <f t="shared" si="0"/>
        <v>0.30303030303030304</v>
      </c>
    </row>
    <row r="49" spans="1:8" ht="15">
      <c r="A49" s="30">
        <v>12</v>
      </c>
      <c r="B49" s="31" t="s">
        <v>41</v>
      </c>
      <c r="C49" s="32">
        <v>5000000</v>
      </c>
      <c r="D49" s="33">
        <v>5000000</v>
      </c>
      <c r="E49" s="32">
        <v>2700000</v>
      </c>
      <c r="F49" s="33">
        <v>2700000</v>
      </c>
      <c r="G49" s="34">
        <f t="shared" si="0"/>
        <v>0.54</v>
      </c>
      <c r="H49" s="34">
        <f t="shared" si="0"/>
        <v>0.54</v>
      </c>
    </row>
    <row r="50" spans="1:8" ht="18" customHeight="1">
      <c r="A50" s="30">
        <v>13</v>
      </c>
      <c r="B50" s="31" t="s">
        <v>42</v>
      </c>
      <c r="C50" s="32">
        <v>1000</v>
      </c>
      <c r="D50" s="33">
        <v>1000</v>
      </c>
      <c r="E50" s="32"/>
      <c r="F50" s="33"/>
      <c r="G50" s="34">
        <f t="shared" si="0"/>
        <v>0</v>
      </c>
      <c r="H50" s="34">
        <f t="shared" si="0"/>
        <v>0</v>
      </c>
    </row>
    <row r="51" spans="1:8" ht="15">
      <c r="A51" s="30">
        <v>14</v>
      </c>
      <c r="B51" s="31" t="s">
        <v>43</v>
      </c>
      <c r="C51" s="32">
        <v>13000</v>
      </c>
      <c r="D51" s="33">
        <v>13000</v>
      </c>
      <c r="E51" s="32">
        <v>14000</v>
      </c>
      <c r="F51" s="33">
        <v>14000</v>
      </c>
      <c r="G51" s="34">
        <f t="shared" si="0"/>
        <v>1.0769230769230769</v>
      </c>
      <c r="H51" s="34">
        <f t="shared" si="0"/>
        <v>1.0769230769230769</v>
      </c>
    </row>
    <row r="52" spans="1:8" ht="15">
      <c r="A52" s="30"/>
      <c r="B52" s="41" t="s">
        <v>44</v>
      </c>
      <c r="C52" s="42"/>
      <c r="D52" s="33"/>
      <c r="E52" s="42"/>
      <c r="F52" s="33"/>
      <c r="G52" s="43"/>
      <c r="H52" s="43"/>
    </row>
    <row r="53" spans="1:8" ht="15">
      <c r="A53" s="30"/>
      <c r="B53" s="41" t="s">
        <v>45</v>
      </c>
      <c r="C53" s="42"/>
      <c r="D53" s="33"/>
      <c r="E53" s="42"/>
      <c r="F53" s="33"/>
      <c r="G53" s="43"/>
      <c r="H53" s="43"/>
    </row>
    <row r="54" spans="1:8" ht="15">
      <c r="A54" s="30"/>
      <c r="B54" s="41" t="s">
        <v>46</v>
      </c>
      <c r="C54" s="42"/>
      <c r="D54" s="33"/>
      <c r="E54" s="42"/>
      <c r="F54" s="33"/>
      <c r="G54" s="43"/>
      <c r="H54" s="43"/>
    </row>
    <row r="55" spans="1:8" ht="15">
      <c r="A55" s="30">
        <v>15</v>
      </c>
      <c r="B55" s="31" t="s">
        <v>47</v>
      </c>
      <c r="C55" s="32"/>
      <c r="D55" s="33"/>
      <c r="E55" s="32"/>
      <c r="F55" s="33"/>
      <c r="G55" s="34"/>
      <c r="H55" s="34"/>
    </row>
    <row r="56" spans="1:8" ht="15">
      <c r="A56" s="30">
        <v>16</v>
      </c>
      <c r="B56" s="31" t="s">
        <v>48</v>
      </c>
      <c r="C56" s="32">
        <v>330000</v>
      </c>
      <c r="D56" s="33">
        <v>255000</v>
      </c>
      <c r="E56" s="32">
        <v>260000</v>
      </c>
      <c r="F56" s="33">
        <v>171300</v>
      </c>
      <c r="G56" s="34">
        <f t="shared" si="0"/>
        <v>0.7878787878787878</v>
      </c>
      <c r="H56" s="34">
        <f t="shared" si="0"/>
        <v>0.6717647058823529</v>
      </c>
    </row>
    <row r="57" spans="1:8" ht="16.5" customHeight="1">
      <c r="A57" s="30">
        <v>17</v>
      </c>
      <c r="B57" s="31" t="s">
        <v>49</v>
      </c>
      <c r="C57" s="32">
        <v>50000</v>
      </c>
      <c r="D57" s="33">
        <v>50000</v>
      </c>
      <c r="E57" s="32">
        <v>30000</v>
      </c>
      <c r="F57" s="33">
        <v>30000</v>
      </c>
      <c r="G57" s="34">
        <f t="shared" si="0"/>
        <v>0.6</v>
      </c>
      <c r="H57" s="34">
        <f t="shared" si="0"/>
        <v>0.6</v>
      </c>
    </row>
    <row r="58" spans="1:8" ht="45">
      <c r="A58" s="30">
        <v>18</v>
      </c>
      <c r="B58" s="31" t="s">
        <v>50</v>
      </c>
      <c r="C58" s="32">
        <v>2000</v>
      </c>
      <c r="D58" s="33">
        <v>2000</v>
      </c>
      <c r="E58" s="32"/>
      <c r="F58" s="33"/>
      <c r="G58" s="34">
        <f t="shared" si="0"/>
        <v>0</v>
      </c>
      <c r="H58" s="34">
        <f t="shared" si="0"/>
        <v>0</v>
      </c>
    </row>
    <row r="59" spans="1:8" s="23" customFormat="1" ht="14.25">
      <c r="A59" s="24" t="s">
        <v>51</v>
      </c>
      <c r="B59" s="25" t="s">
        <v>52</v>
      </c>
      <c r="C59" s="26"/>
      <c r="D59" s="44"/>
      <c r="E59" s="26"/>
      <c r="F59" s="44"/>
      <c r="G59" s="28"/>
      <c r="H59" s="28"/>
    </row>
    <row r="60" spans="1:8" s="23" customFormat="1" ht="14.25">
      <c r="A60" s="24" t="s">
        <v>53</v>
      </c>
      <c r="B60" s="25" t="s">
        <v>54</v>
      </c>
      <c r="C60" s="26">
        <v>5950000</v>
      </c>
      <c r="D60" s="44"/>
      <c r="E60" s="26">
        <f>E61+E62+E63+E64+E65+E66</f>
        <v>6250000</v>
      </c>
      <c r="F60" s="44"/>
      <c r="G60" s="28">
        <f t="shared" si="0"/>
        <v>1.050420168067227</v>
      </c>
      <c r="H60" s="28"/>
    </row>
    <row r="61" spans="1:8" ht="15">
      <c r="A61" s="30">
        <v>1</v>
      </c>
      <c r="B61" s="31" t="s">
        <v>55</v>
      </c>
      <c r="C61" s="32"/>
      <c r="D61" s="33"/>
      <c r="E61" s="32">
        <v>5087000</v>
      </c>
      <c r="F61" s="33"/>
      <c r="G61" s="34"/>
      <c r="H61" s="34"/>
    </row>
    <row r="62" spans="1:8" ht="15">
      <c r="A62" s="30">
        <v>2</v>
      </c>
      <c r="B62" s="31" t="s">
        <v>56</v>
      </c>
      <c r="C62" s="32"/>
      <c r="D62" s="33"/>
      <c r="E62" s="32">
        <v>38000</v>
      </c>
      <c r="F62" s="33"/>
      <c r="G62" s="34"/>
      <c r="H62" s="34"/>
    </row>
    <row r="63" spans="1:8" ht="15">
      <c r="A63" s="30">
        <v>3</v>
      </c>
      <c r="B63" s="31" t="s">
        <v>57</v>
      </c>
      <c r="C63" s="32"/>
      <c r="D63" s="33"/>
      <c r="E63" s="32">
        <v>1100000</v>
      </c>
      <c r="F63" s="33"/>
      <c r="G63" s="34"/>
      <c r="H63" s="34"/>
    </row>
    <row r="64" spans="1:8" ht="15">
      <c r="A64" s="30">
        <v>4</v>
      </c>
      <c r="B64" s="31" t="s">
        <v>58</v>
      </c>
      <c r="C64" s="32"/>
      <c r="D64" s="33"/>
      <c r="E64" s="32">
        <v>0</v>
      </c>
      <c r="F64" s="33"/>
      <c r="G64" s="34"/>
      <c r="H64" s="34"/>
    </row>
    <row r="65" spans="1:8" ht="15">
      <c r="A65" s="30">
        <v>5</v>
      </c>
      <c r="B65" s="31" t="s">
        <v>59</v>
      </c>
      <c r="C65" s="32"/>
      <c r="D65" s="33"/>
      <c r="E65" s="32">
        <v>2000</v>
      </c>
      <c r="F65" s="33"/>
      <c r="G65" s="34"/>
      <c r="H65" s="34"/>
    </row>
    <row r="66" spans="1:8" ht="15">
      <c r="A66" s="30">
        <v>6</v>
      </c>
      <c r="B66" s="31" t="s">
        <v>23</v>
      </c>
      <c r="C66" s="32"/>
      <c r="D66" s="33"/>
      <c r="E66" s="32">
        <v>23000</v>
      </c>
      <c r="F66" s="33"/>
      <c r="G66" s="34"/>
      <c r="H66" s="34"/>
    </row>
    <row r="67" spans="1:8" ht="15">
      <c r="A67" s="45" t="s">
        <v>60</v>
      </c>
      <c r="B67" s="46" t="s">
        <v>61</v>
      </c>
      <c r="C67" s="47"/>
      <c r="D67" s="48"/>
      <c r="E67" s="47"/>
      <c r="F67" s="48"/>
      <c r="G67" s="49"/>
      <c r="H67" s="49"/>
    </row>
    <row r="68" spans="1:8" s="54" customFormat="1" ht="15">
      <c r="A68" s="50"/>
      <c r="B68" s="51"/>
      <c r="C68" s="52"/>
      <c r="D68" s="53"/>
      <c r="E68" s="52"/>
      <c r="F68" s="53"/>
      <c r="G68" s="52"/>
      <c r="H68" s="53"/>
    </row>
    <row r="69" spans="1:8" s="54" customFormat="1" ht="18.75" customHeight="1">
      <c r="A69" s="55"/>
      <c r="C69" s="56"/>
      <c r="D69" s="57"/>
      <c r="E69" s="56"/>
      <c r="F69" s="57"/>
      <c r="G69" s="56"/>
      <c r="H69" s="57"/>
    </row>
    <row r="70" spans="1:8" s="54" customFormat="1" ht="35.25" customHeight="1">
      <c r="A70" s="62" t="s">
        <v>62</v>
      </c>
      <c r="B70" s="62"/>
      <c r="C70" s="62"/>
      <c r="D70" s="62"/>
      <c r="E70" s="62"/>
      <c r="F70" s="62"/>
      <c r="G70" s="58"/>
      <c r="H70" s="58"/>
    </row>
    <row r="71" spans="1:8" s="54" customFormat="1" ht="35.25" customHeight="1">
      <c r="A71" s="62" t="s">
        <v>63</v>
      </c>
      <c r="B71" s="62"/>
      <c r="C71" s="62"/>
      <c r="D71" s="62"/>
      <c r="E71" s="62"/>
      <c r="F71" s="62"/>
      <c r="G71" s="58"/>
      <c r="H71" s="58"/>
    </row>
    <row r="72" spans="1:8" s="54" customFormat="1" ht="35.25" customHeight="1">
      <c r="A72" s="62" t="s">
        <v>64</v>
      </c>
      <c r="B72" s="62"/>
      <c r="C72" s="62"/>
      <c r="D72" s="62"/>
      <c r="E72" s="62"/>
      <c r="F72" s="62"/>
      <c r="G72" s="58"/>
      <c r="H72" s="58"/>
    </row>
    <row r="73" spans="1:8" ht="35.25" customHeight="1">
      <c r="A73" s="63" t="s">
        <v>65</v>
      </c>
      <c r="B73" s="63"/>
      <c r="C73" s="63"/>
      <c r="D73" s="63"/>
      <c r="E73" s="63"/>
      <c r="F73" s="63"/>
      <c r="G73" s="59"/>
      <c r="H73" s="59"/>
    </row>
    <row r="74" spans="1:8" ht="65.25" customHeight="1">
      <c r="A74" s="63" t="s">
        <v>66</v>
      </c>
      <c r="B74" s="63"/>
      <c r="C74" s="63"/>
      <c r="D74" s="63"/>
      <c r="E74" s="63"/>
      <c r="F74" s="63"/>
      <c r="G74" s="59"/>
      <c r="H74" s="59"/>
    </row>
  </sheetData>
  <sheetProtection/>
  <mergeCells count="15">
    <mergeCell ref="A7:A8"/>
    <mergeCell ref="B7:B8"/>
    <mergeCell ref="C7:D7"/>
    <mergeCell ref="E7:F7"/>
    <mergeCell ref="G7:H7"/>
    <mergeCell ref="A1:B1"/>
    <mergeCell ref="F1:H1"/>
    <mergeCell ref="A3:H3"/>
    <mergeCell ref="A4:H4"/>
    <mergeCell ref="G6:H6"/>
    <mergeCell ref="A70:F70"/>
    <mergeCell ref="A71:F71"/>
    <mergeCell ref="A72:F72"/>
    <mergeCell ref="A73:F73"/>
    <mergeCell ref="A74:F7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2019-09-30T08:07:32Z</cp:lastPrinted>
  <dcterms:created xsi:type="dcterms:W3CDTF">2019-09-30T07:26:32Z</dcterms:created>
  <dcterms:modified xsi:type="dcterms:W3CDTF">2019-09-30T08:07:47Z</dcterms:modified>
  <cp:category/>
  <cp:version/>
  <cp:contentType/>
  <cp:contentStatus/>
</cp:coreProperties>
</file>